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39B81B42-3A2A-44CF-A23F-30CDA480B40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AE19" i="1" l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M19" i="1"/>
  <c r="L19" i="1"/>
  <c r="K19" i="1"/>
  <c r="J19" i="1"/>
  <c r="I19" i="1"/>
  <c r="H19" i="1"/>
  <c r="H23" i="1" s="1"/>
  <c r="G19" i="1"/>
  <c r="G23" i="1" s="1"/>
  <c r="G26" i="1" s="1"/>
  <c r="F19" i="1"/>
  <c r="F23" i="1" s="1"/>
  <c r="E19" i="1"/>
  <c r="E23" i="1" s="1"/>
  <c r="O19" i="1" l="1"/>
  <c r="O23" i="1" s="1"/>
  <c r="O26" i="1" s="1"/>
  <c r="D20" i="1"/>
  <c r="F26" i="1"/>
  <c r="K23" i="1"/>
  <c r="E26" i="1"/>
  <c r="L23" i="1"/>
  <c r="H26" i="1"/>
  <c r="L26" i="1" s="1"/>
  <c r="I23" i="1"/>
  <c r="N19" i="1" l="1"/>
  <c r="N23" i="1" s="1"/>
  <c r="K26" i="1"/>
  <c r="M23" i="1"/>
  <c r="I26" i="1"/>
  <c r="N26" i="1" l="1"/>
  <c r="M26" i="1"/>
</calcChain>
</file>

<file path=xl/sharedStrings.xml><?xml version="1.0" encoding="utf-8"?>
<sst xmlns="http://schemas.openxmlformats.org/spreadsheetml/2006/main" count="110" uniqueCount="63">
  <si>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</si>
  <si>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</si>
  <si>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</si>
  <si>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</si>
  <si>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</si>
  <si>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</si>
  <si>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</si>
  <si>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</si>
  <si>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</si>
  <si>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</si>
  <si>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</si>
  <si>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</si>
  <si>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</si>
  <si>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</si>
  <si>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</si>
  <si>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</si>
  <si>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</si>
  <si>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</si>
  <si>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</si>
  <si>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</si>
  <si>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</si>
  <si>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</si>
  <si>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</si>
  <si>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</si>
  <si>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</si>
  <si>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</si>
  <si>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</si>
  <si>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</si>
  <si>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</si>
  <si>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</si>
  <si>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</si>
  <si>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</si>
  <si>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</si>
  <si>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</si>
  <si>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</si>
  <si>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Pesä Ysit</t>
  </si>
  <si>
    <t>1.  ottelu</t>
  </si>
  <si>
    <t>Seurat</t>
  </si>
  <si>
    <t>Pesä Ysit  2</t>
  </si>
  <si>
    <t>Aliisa Timperi</t>
  </si>
  <si>
    <t>14.7.1997   Lappeenranta</t>
  </si>
  <si>
    <t>suomensarja</t>
  </si>
  <si>
    <t>9.</t>
  </si>
  <si>
    <t>12.</t>
  </si>
  <si>
    <t xml:space="preserve">Lyöty </t>
  </si>
  <si>
    <t xml:space="preserve">Tuotu </t>
  </si>
  <si>
    <t>14.05. 2014  Pesä Ysit - ViU  2-1  (2-4, 2-1, 1-0)</t>
  </si>
  <si>
    <t>16 v 10 kk   0 pv</t>
  </si>
  <si>
    <t>13.05. 2017  LaVe - Pesä Ysit  0-2  (2-3, 2-6)</t>
  </si>
  <si>
    <t>17.  ottelu</t>
  </si>
  <si>
    <t>19 v   9 kk 29 pv</t>
  </si>
  <si>
    <t>33.  ottelu</t>
  </si>
  <si>
    <t>10.08. 2017  KPK - Pesä Ysit  0-2  (1-7, 1-2)</t>
  </si>
  <si>
    <t>20 v   0 kk 27 pv</t>
  </si>
  <si>
    <t>7.</t>
  </si>
  <si>
    <t>ykköspesis</t>
  </si>
  <si>
    <t>5.</t>
  </si>
  <si>
    <t>3.</t>
  </si>
  <si>
    <t>1.</t>
  </si>
  <si>
    <t>4.</t>
  </si>
  <si>
    <t>8.</t>
  </si>
  <si>
    <t>6.</t>
  </si>
  <si>
    <t>Pesä Ysit  (1976),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</si>
</sst>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7" customWidth="1"/>
    <col min="2" max="3" width="6.7109375" style="57" customWidth="1"/>
    <col min="4" max="4" width="12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31" width="5.7109375" style="7" customWidth="1"/>
    <col min="32" max="32" width="89.7109375" style="7" customWidth="1"/>
    <col min="33" max="16384" width="9.140625" style="7"/>
  </cols>
  <sheetData>
    <row r="1" spans="1:37" s="8" customFormat="1" ht="15" customHeight="1" x14ac:dyDescent="0.2">
      <c r="A1" s="1"/>
      <c r="B1" s="2" t="s">
        <v>39</v>
      </c>
      <c r="C1" s="2"/>
      <c r="D1" s="3"/>
      <c r="E1" s="4" t="s">
        <v>40</v>
      </c>
      <c r="F1" s="5"/>
      <c r="G1" s="2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6"/>
      <c r="AG1" s="7"/>
      <c r="AH1" s="7"/>
      <c r="AI1" s="7"/>
      <c r="AJ1" s="7"/>
      <c r="AK1" s="6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 t="s">
        <v>30</v>
      </c>
      <c r="AA2" s="13"/>
      <c r="AB2" s="13"/>
      <c r="AC2" s="19"/>
      <c r="AD2" s="13"/>
      <c r="AE2" s="14"/>
      <c r="AF2" s="22"/>
      <c r="AK2" s="6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23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24</v>
      </c>
      <c r="AA3" s="17" t="s">
        <v>25</v>
      </c>
      <c r="AB3" s="14" t="s">
        <v>26</v>
      </c>
      <c r="AC3" s="14" t="s">
        <v>31</v>
      </c>
      <c r="AD3" s="16" t="s">
        <v>32</v>
      </c>
      <c r="AE3" s="17" t="s">
        <v>33</v>
      </c>
      <c r="AF3" s="22"/>
      <c r="AG3" s="8"/>
      <c r="AH3" s="8"/>
      <c r="AI3" s="8"/>
      <c r="AJ3" s="8"/>
      <c r="AK3" s="6"/>
    </row>
    <row r="4" spans="1:37" ht="15" customHeight="1" x14ac:dyDescent="0.2">
      <c r="A4" s="1"/>
      <c r="B4" s="60">
        <v>2012</v>
      </c>
      <c r="C4" s="60" t="s">
        <v>57</v>
      </c>
      <c r="D4" s="61" t="s">
        <v>38</v>
      </c>
      <c r="E4" s="60"/>
      <c r="F4" s="62" t="s">
        <v>41</v>
      </c>
      <c r="G4" s="63"/>
      <c r="H4" s="64"/>
      <c r="I4" s="60"/>
      <c r="J4" s="60"/>
      <c r="K4" s="60"/>
      <c r="L4" s="60"/>
      <c r="M4" s="60"/>
      <c r="N4" s="65"/>
      <c r="O4" s="27"/>
      <c r="P4" s="24"/>
      <c r="Q4" s="24"/>
      <c r="R4" s="24"/>
      <c r="S4" s="24"/>
      <c r="T4" s="24"/>
      <c r="U4" s="28"/>
      <c r="V4" s="28"/>
      <c r="W4" s="28"/>
      <c r="X4" s="28"/>
      <c r="Y4" s="28"/>
      <c r="Z4" s="24"/>
      <c r="AA4" s="24"/>
      <c r="AB4" s="24"/>
      <c r="AC4" s="24"/>
      <c r="AD4" s="24"/>
      <c r="AE4" s="24"/>
      <c r="AF4" s="22"/>
      <c r="AG4" s="6"/>
      <c r="AH4" s="6"/>
      <c r="AI4" s="6"/>
      <c r="AJ4" s="6"/>
      <c r="AK4" s="6"/>
    </row>
    <row r="5" spans="1:37" ht="15" customHeight="1" x14ac:dyDescent="0.2">
      <c r="A5" s="1"/>
      <c r="B5" s="60">
        <v>2013</v>
      </c>
      <c r="C5" s="60" t="s">
        <v>58</v>
      </c>
      <c r="D5" s="61" t="s">
        <v>38</v>
      </c>
      <c r="E5" s="60"/>
      <c r="F5" s="62" t="s">
        <v>41</v>
      </c>
      <c r="G5" s="63"/>
      <c r="H5" s="64"/>
      <c r="I5" s="60"/>
      <c r="J5" s="60"/>
      <c r="K5" s="60"/>
      <c r="L5" s="60"/>
      <c r="M5" s="60"/>
      <c r="N5" s="65"/>
      <c r="O5" s="27"/>
      <c r="P5" s="24"/>
      <c r="Q5" s="24"/>
      <c r="R5" s="24"/>
      <c r="S5" s="24"/>
      <c r="T5" s="24"/>
      <c r="U5" s="28"/>
      <c r="V5" s="28"/>
      <c r="W5" s="28"/>
      <c r="X5" s="28"/>
      <c r="Y5" s="28"/>
      <c r="Z5" s="24"/>
      <c r="AA5" s="24"/>
      <c r="AB5" s="24"/>
      <c r="AC5" s="24"/>
      <c r="AD5" s="24"/>
      <c r="AE5" s="24"/>
      <c r="AF5" s="22"/>
      <c r="AG5" s="6"/>
      <c r="AH5" s="6"/>
      <c r="AI5" s="6"/>
      <c r="AJ5" s="6"/>
      <c r="AK5" s="6"/>
    </row>
    <row r="6" spans="1:37" ht="15" customHeight="1" x14ac:dyDescent="0.2">
      <c r="A6" s="1"/>
      <c r="B6" s="60">
        <v>2014</v>
      </c>
      <c r="C6" s="60" t="s">
        <v>59</v>
      </c>
      <c r="D6" s="61" t="s">
        <v>38</v>
      </c>
      <c r="E6" s="60"/>
      <c r="F6" s="62" t="s">
        <v>41</v>
      </c>
      <c r="G6" s="63"/>
      <c r="H6" s="64"/>
      <c r="I6" s="60"/>
      <c r="J6" s="60"/>
      <c r="K6" s="60"/>
      <c r="L6" s="60"/>
      <c r="M6" s="60"/>
      <c r="N6" s="65"/>
      <c r="O6" s="27"/>
      <c r="P6" s="24"/>
      <c r="Q6" s="24"/>
      <c r="R6" s="24"/>
      <c r="S6" s="24"/>
      <c r="T6" s="24"/>
      <c r="U6" s="28"/>
      <c r="V6" s="28"/>
      <c r="W6" s="28"/>
      <c r="X6" s="28"/>
      <c r="Y6" s="28"/>
      <c r="Z6" s="24"/>
      <c r="AA6" s="24"/>
      <c r="AB6" s="24"/>
      <c r="AC6" s="24"/>
      <c r="AD6" s="24"/>
      <c r="AE6" s="24"/>
      <c r="AF6" s="22"/>
      <c r="AG6" s="6"/>
      <c r="AH6" s="6"/>
      <c r="AI6" s="6"/>
      <c r="AJ6" s="6"/>
      <c r="AK6" s="6"/>
    </row>
    <row r="7" spans="1:37" ht="15" customHeight="1" x14ac:dyDescent="0.2">
      <c r="A7" s="1"/>
      <c r="B7" s="24">
        <v>2014</v>
      </c>
      <c r="C7" s="24" t="s">
        <v>42</v>
      </c>
      <c r="D7" s="25" t="s">
        <v>35</v>
      </c>
      <c r="E7" s="24">
        <v>7</v>
      </c>
      <c r="F7" s="24">
        <v>0</v>
      </c>
      <c r="G7" s="24">
        <v>0</v>
      </c>
      <c r="H7" s="24">
        <v>2</v>
      </c>
      <c r="I7" s="24">
        <v>10</v>
      </c>
      <c r="J7" s="24">
        <v>9</v>
      </c>
      <c r="K7" s="24">
        <v>1</v>
      </c>
      <c r="L7" s="24">
        <v>0</v>
      </c>
      <c r="M7" s="24">
        <v>0</v>
      </c>
      <c r="N7" s="26">
        <v>0.435</v>
      </c>
      <c r="O7" s="27">
        <f>PRODUCT(I7/N7)</f>
        <v>22.988505747126435</v>
      </c>
      <c r="P7" s="24"/>
      <c r="Q7" s="24"/>
      <c r="R7" s="24"/>
      <c r="S7" s="24"/>
      <c r="T7" s="24"/>
      <c r="U7" s="28"/>
      <c r="V7" s="28"/>
      <c r="W7" s="28"/>
      <c r="X7" s="28"/>
      <c r="Y7" s="28"/>
      <c r="Z7" s="24"/>
      <c r="AA7" s="24"/>
      <c r="AB7" s="29"/>
      <c r="AC7" s="24"/>
      <c r="AD7" s="24"/>
      <c r="AE7" s="24"/>
      <c r="AF7" s="22"/>
      <c r="AG7" s="8"/>
      <c r="AH7" s="8"/>
      <c r="AI7" s="8"/>
      <c r="AJ7" s="8"/>
      <c r="AK7" s="6"/>
    </row>
    <row r="8" spans="1:37" ht="15" customHeight="1" x14ac:dyDescent="0.2">
      <c r="A8" s="1"/>
      <c r="B8" s="60">
        <v>2015</v>
      </c>
      <c r="C8" s="60" t="s">
        <v>56</v>
      </c>
      <c r="D8" s="61" t="s">
        <v>38</v>
      </c>
      <c r="E8" s="60"/>
      <c r="F8" s="62" t="s">
        <v>41</v>
      </c>
      <c r="G8" s="63"/>
      <c r="H8" s="64"/>
      <c r="I8" s="60"/>
      <c r="J8" s="60"/>
      <c r="K8" s="60"/>
      <c r="L8" s="60"/>
      <c r="M8" s="60"/>
      <c r="N8" s="65"/>
      <c r="O8" s="27"/>
      <c r="P8" s="24"/>
      <c r="Q8" s="24"/>
      <c r="R8" s="24"/>
      <c r="S8" s="24"/>
      <c r="T8" s="24"/>
      <c r="U8" s="28"/>
      <c r="V8" s="28"/>
      <c r="W8" s="28"/>
      <c r="X8" s="28"/>
      <c r="Y8" s="28"/>
      <c r="Z8" s="24"/>
      <c r="AA8" s="24"/>
      <c r="AB8" s="24"/>
      <c r="AC8" s="24"/>
      <c r="AD8" s="24"/>
      <c r="AE8" s="24"/>
      <c r="AF8" s="22"/>
      <c r="AG8" s="6"/>
      <c r="AH8" s="6"/>
      <c r="AI8" s="6"/>
      <c r="AJ8" s="6"/>
      <c r="AK8" s="6"/>
    </row>
    <row r="9" spans="1:37" ht="15" customHeight="1" x14ac:dyDescent="0.2">
      <c r="A9" s="1"/>
      <c r="B9" s="24">
        <v>2015</v>
      </c>
      <c r="C9" s="24" t="s">
        <v>42</v>
      </c>
      <c r="D9" s="25" t="s">
        <v>35</v>
      </c>
      <c r="E9" s="24">
        <v>19</v>
      </c>
      <c r="F9" s="24">
        <v>0</v>
      </c>
      <c r="G9" s="24">
        <v>0</v>
      </c>
      <c r="H9" s="24">
        <v>3</v>
      </c>
      <c r="I9" s="24">
        <v>28</v>
      </c>
      <c r="J9" s="24">
        <v>24</v>
      </c>
      <c r="K9" s="24">
        <v>3</v>
      </c>
      <c r="L9" s="24">
        <v>1</v>
      </c>
      <c r="M9" s="24">
        <v>0</v>
      </c>
      <c r="N9" s="26">
        <v>0.33329999999999999</v>
      </c>
      <c r="O9" s="27">
        <v>84</v>
      </c>
      <c r="P9" s="24"/>
      <c r="Q9" s="24"/>
      <c r="R9" s="24"/>
      <c r="S9" s="24"/>
      <c r="T9" s="24"/>
      <c r="U9" s="28"/>
      <c r="V9" s="28"/>
      <c r="W9" s="28"/>
      <c r="X9" s="28"/>
      <c r="Y9" s="28"/>
      <c r="Z9" s="24"/>
      <c r="AA9" s="24"/>
      <c r="AB9" s="29"/>
      <c r="AC9" s="24"/>
      <c r="AD9" s="24"/>
      <c r="AE9" s="24"/>
      <c r="AF9" s="22"/>
      <c r="AG9" s="8"/>
      <c r="AH9" s="8"/>
      <c r="AI9" s="8"/>
      <c r="AJ9" s="8"/>
      <c r="AK9" s="6"/>
    </row>
    <row r="10" spans="1:37" ht="15" customHeight="1" x14ac:dyDescent="0.2">
      <c r="A10" s="1"/>
      <c r="B10" s="60">
        <v>2016</v>
      </c>
      <c r="C10" s="60" t="s">
        <v>60</v>
      </c>
      <c r="D10" s="61" t="s">
        <v>38</v>
      </c>
      <c r="E10" s="60"/>
      <c r="F10" s="62" t="s">
        <v>41</v>
      </c>
      <c r="G10" s="63"/>
      <c r="H10" s="64"/>
      <c r="I10" s="60"/>
      <c r="J10" s="60"/>
      <c r="K10" s="60"/>
      <c r="L10" s="60"/>
      <c r="M10" s="60"/>
      <c r="N10" s="65"/>
      <c r="O10" s="27"/>
      <c r="P10" s="24"/>
      <c r="Q10" s="24"/>
      <c r="R10" s="24"/>
      <c r="S10" s="24"/>
      <c r="T10" s="24"/>
      <c r="U10" s="28"/>
      <c r="V10" s="28"/>
      <c r="W10" s="28"/>
      <c r="X10" s="28"/>
      <c r="Y10" s="28"/>
      <c r="Z10" s="24"/>
      <c r="AA10" s="24"/>
      <c r="AB10" s="24"/>
      <c r="AC10" s="24"/>
      <c r="AD10" s="24"/>
      <c r="AE10" s="24"/>
      <c r="AF10" s="22"/>
      <c r="AG10" s="6"/>
      <c r="AH10" s="6"/>
      <c r="AI10" s="6"/>
      <c r="AJ10" s="6"/>
      <c r="AK10" s="6"/>
    </row>
    <row r="11" spans="1:37" ht="15" customHeight="1" x14ac:dyDescent="0.2">
      <c r="A11" s="1"/>
      <c r="B11" s="24">
        <v>2017</v>
      </c>
      <c r="C11" s="24" t="s">
        <v>42</v>
      </c>
      <c r="D11" s="25" t="s">
        <v>35</v>
      </c>
      <c r="E11" s="24">
        <v>18</v>
      </c>
      <c r="F11" s="24">
        <v>1</v>
      </c>
      <c r="G11" s="24">
        <v>2</v>
      </c>
      <c r="H11" s="24">
        <v>9</v>
      </c>
      <c r="I11" s="24">
        <v>37</v>
      </c>
      <c r="J11" s="24">
        <v>27</v>
      </c>
      <c r="K11" s="24">
        <v>3</v>
      </c>
      <c r="L11" s="24">
        <v>4</v>
      </c>
      <c r="M11" s="24">
        <v>3</v>
      </c>
      <c r="N11" s="26">
        <v>0.35920000000000002</v>
      </c>
      <c r="O11" s="27">
        <v>103</v>
      </c>
      <c r="P11" s="24"/>
      <c r="Q11" s="24"/>
      <c r="R11" s="24"/>
      <c r="S11" s="24"/>
      <c r="T11" s="24"/>
      <c r="U11" s="28"/>
      <c r="V11" s="28"/>
      <c r="W11" s="28"/>
      <c r="X11" s="28"/>
      <c r="Y11" s="28"/>
      <c r="Z11" s="24"/>
      <c r="AA11" s="24"/>
      <c r="AB11" s="29"/>
      <c r="AC11" s="24"/>
      <c r="AD11" s="24"/>
      <c r="AE11" s="24"/>
      <c r="AF11" s="22"/>
      <c r="AG11" s="8"/>
      <c r="AH11" s="8"/>
      <c r="AI11" s="8"/>
      <c r="AJ11" s="8"/>
      <c r="AK11" s="6"/>
    </row>
    <row r="12" spans="1:37" ht="15" customHeight="1" x14ac:dyDescent="0.2">
      <c r="A12" s="1"/>
      <c r="B12" s="60">
        <v>2018</v>
      </c>
      <c r="C12" s="60" t="s">
        <v>61</v>
      </c>
      <c r="D12" s="61" t="s">
        <v>38</v>
      </c>
      <c r="E12" s="60"/>
      <c r="F12" s="62" t="s">
        <v>41</v>
      </c>
      <c r="G12" s="63"/>
      <c r="H12" s="64"/>
      <c r="I12" s="60"/>
      <c r="J12" s="60"/>
      <c r="K12" s="60"/>
      <c r="L12" s="60"/>
      <c r="M12" s="60"/>
      <c r="N12" s="65"/>
      <c r="O12" s="27"/>
      <c r="P12" s="24"/>
      <c r="Q12" s="24"/>
      <c r="R12" s="24"/>
      <c r="S12" s="24"/>
      <c r="T12" s="24"/>
      <c r="U12" s="28"/>
      <c r="V12" s="28"/>
      <c r="W12" s="28"/>
      <c r="X12" s="28"/>
      <c r="Y12" s="28"/>
      <c r="Z12" s="24"/>
      <c r="AA12" s="24"/>
      <c r="AB12" s="24"/>
      <c r="AC12" s="24"/>
      <c r="AD12" s="24"/>
      <c r="AE12" s="24"/>
      <c r="AF12" s="22"/>
      <c r="AG12" s="6"/>
      <c r="AH12" s="6"/>
      <c r="AI12" s="6"/>
      <c r="AJ12" s="6"/>
      <c r="AK12" s="6"/>
    </row>
    <row r="13" spans="1:37" ht="15" customHeight="1" x14ac:dyDescent="0.2">
      <c r="A13" s="1"/>
      <c r="B13" s="60">
        <v>2019</v>
      </c>
      <c r="C13" s="60" t="s">
        <v>56</v>
      </c>
      <c r="D13" s="61" t="s">
        <v>38</v>
      </c>
      <c r="E13" s="60"/>
      <c r="F13" s="62" t="s">
        <v>41</v>
      </c>
      <c r="G13" s="60"/>
      <c r="H13" s="60"/>
      <c r="I13" s="60"/>
      <c r="J13" s="60"/>
      <c r="K13" s="60"/>
      <c r="L13" s="60"/>
      <c r="M13" s="60"/>
      <c r="N13" s="65"/>
      <c r="O13" s="27"/>
      <c r="P13" s="24"/>
      <c r="Q13" s="24"/>
      <c r="R13" s="24"/>
      <c r="S13" s="24"/>
      <c r="T13" s="24"/>
      <c r="U13" s="28"/>
      <c r="V13" s="28"/>
      <c r="W13" s="28"/>
      <c r="X13" s="28"/>
      <c r="Y13" s="28"/>
      <c r="Z13" s="24"/>
      <c r="AA13" s="24"/>
      <c r="AB13" s="24"/>
      <c r="AC13" s="24"/>
      <c r="AD13" s="24"/>
      <c r="AE13" s="24"/>
      <c r="AF13" s="22"/>
      <c r="AG13" s="6"/>
      <c r="AH13" s="6"/>
      <c r="AI13" s="6"/>
      <c r="AJ13" s="6"/>
      <c r="AK13" s="6"/>
    </row>
    <row r="14" spans="1:37" ht="15" customHeight="1" x14ac:dyDescent="0.2">
      <c r="A14" s="1"/>
      <c r="B14" s="81">
        <v>2020</v>
      </c>
      <c r="C14" s="81"/>
      <c r="D14" s="82"/>
      <c r="E14" s="81"/>
      <c r="F14" s="81"/>
      <c r="G14" s="81"/>
      <c r="H14" s="85"/>
      <c r="I14" s="81"/>
      <c r="J14" s="81"/>
      <c r="K14" s="81"/>
      <c r="L14" s="81"/>
      <c r="M14" s="81"/>
      <c r="N14" s="83"/>
      <c r="O14" s="84"/>
      <c r="P14" s="24"/>
      <c r="Q14" s="24"/>
      <c r="R14" s="24"/>
      <c r="S14" s="24"/>
      <c r="T14" s="24"/>
      <c r="U14" s="28"/>
      <c r="V14" s="28"/>
      <c r="W14" s="28"/>
      <c r="X14" s="28"/>
      <c r="Y14" s="28"/>
      <c r="Z14" s="24"/>
      <c r="AA14" s="24"/>
      <c r="AB14" s="24"/>
      <c r="AC14" s="24"/>
      <c r="AD14" s="24"/>
      <c r="AE14" s="24"/>
      <c r="AF14" s="22"/>
      <c r="AG14" s="6"/>
      <c r="AH14" s="6"/>
      <c r="AI14" s="6"/>
      <c r="AJ14" s="6"/>
      <c r="AK14" s="6"/>
    </row>
    <row r="15" spans="1:37" ht="15" customHeight="1" x14ac:dyDescent="0.2">
      <c r="A15" s="1"/>
      <c r="B15" s="60">
        <v>2021</v>
      </c>
      <c r="C15" s="60" t="s">
        <v>56</v>
      </c>
      <c r="D15" s="61" t="s">
        <v>38</v>
      </c>
      <c r="E15" s="60"/>
      <c r="F15" s="62" t="s">
        <v>41</v>
      </c>
      <c r="G15" s="60"/>
      <c r="H15" s="60"/>
      <c r="I15" s="60"/>
      <c r="J15" s="60"/>
      <c r="K15" s="60"/>
      <c r="L15" s="60"/>
      <c r="M15" s="60"/>
      <c r="N15" s="65"/>
      <c r="O15" s="27"/>
      <c r="P15" s="24"/>
      <c r="Q15" s="24"/>
      <c r="R15" s="24"/>
      <c r="S15" s="24"/>
      <c r="T15" s="24"/>
      <c r="U15" s="28"/>
      <c r="V15" s="28"/>
      <c r="W15" s="28"/>
      <c r="X15" s="28"/>
      <c r="Y15" s="28"/>
      <c r="Z15" s="24"/>
      <c r="AA15" s="24"/>
      <c r="AB15" s="24"/>
      <c r="AC15" s="24"/>
      <c r="AD15" s="24"/>
      <c r="AE15" s="24"/>
      <c r="AF15" s="22"/>
      <c r="AG15" s="6"/>
      <c r="AH15" s="6"/>
      <c r="AI15" s="6"/>
      <c r="AJ15" s="6"/>
      <c r="AK15" s="6"/>
    </row>
    <row r="16" spans="1:37" ht="15" customHeight="1" x14ac:dyDescent="0.2">
      <c r="A16" s="1"/>
      <c r="B16" s="81">
        <v>2021</v>
      </c>
      <c r="C16" s="81" t="s">
        <v>43</v>
      </c>
      <c r="D16" s="82" t="s">
        <v>35</v>
      </c>
      <c r="E16" s="81">
        <v>1</v>
      </c>
      <c r="F16" s="81">
        <v>0</v>
      </c>
      <c r="G16" s="81">
        <v>0</v>
      </c>
      <c r="H16" s="85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3">
        <v>0</v>
      </c>
      <c r="O16" s="84">
        <v>2</v>
      </c>
      <c r="P16" s="24"/>
      <c r="Q16" s="24"/>
      <c r="R16" s="24"/>
      <c r="S16" s="24"/>
      <c r="T16" s="24"/>
      <c r="U16" s="28"/>
      <c r="V16" s="28"/>
      <c r="W16" s="28"/>
      <c r="X16" s="28"/>
      <c r="Y16" s="28"/>
      <c r="Z16" s="24"/>
      <c r="AA16" s="24"/>
      <c r="AB16" s="24"/>
      <c r="AC16" s="24"/>
      <c r="AD16" s="24"/>
      <c r="AE16" s="24"/>
      <c r="AF16" s="22"/>
      <c r="AG16" s="6"/>
      <c r="AH16" s="6"/>
      <c r="AI16" s="6"/>
      <c r="AJ16" s="6"/>
      <c r="AK16" s="6"/>
    </row>
    <row r="17" spans="1:42" ht="15" customHeight="1" x14ac:dyDescent="0.2">
      <c r="A17" s="1"/>
      <c r="B17" s="92">
        <v>2022</v>
      </c>
      <c r="C17" s="92" t="s">
        <v>54</v>
      </c>
      <c r="D17" s="93" t="s">
        <v>35</v>
      </c>
      <c r="E17" s="92"/>
      <c r="F17" s="94" t="s">
        <v>55</v>
      </c>
      <c r="G17" s="95"/>
      <c r="H17" s="96"/>
      <c r="I17" s="92"/>
      <c r="J17" s="92"/>
      <c r="K17" s="92"/>
      <c r="L17" s="92"/>
      <c r="M17" s="92"/>
      <c r="N17" s="97"/>
      <c r="O17" s="23"/>
      <c r="P17" s="17"/>
      <c r="Q17" s="17"/>
      <c r="R17" s="17"/>
      <c r="S17" s="17"/>
      <c r="T17" s="23"/>
      <c r="U17" s="28"/>
      <c r="V17" s="28"/>
      <c r="W17" s="28"/>
      <c r="X17" s="28"/>
      <c r="Y17" s="28"/>
      <c r="Z17" s="24"/>
      <c r="AA17" s="24"/>
      <c r="AB17" s="24"/>
      <c r="AC17" s="24"/>
      <c r="AD17" s="24"/>
      <c r="AE17" s="24"/>
      <c r="AF17" s="22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15" customHeight="1" x14ac:dyDescent="0.2">
      <c r="A18" s="1"/>
      <c r="B18" s="92">
        <v>2023</v>
      </c>
      <c r="C18" s="92" t="s">
        <v>56</v>
      </c>
      <c r="D18" s="93" t="s">
        <v>35</v>
      </c>
      <c r="E18" s="92"/>
      <c r="F18" s="94" t="s">
        <v>55</v>
      </c>
      <c r="G18" s="95"/>
      <c r="H18" s="96"/>
      <c r="I18" s="92"/>
      <c r="J18" s="92"/>
      <c r="K18" s="92"/>
      <c r="L18" s="92"/>
      <c r="M18" s="92"/>
      <c r="N18" s="97"/>
      <c r="O18" s="23"/>
      <c r="P18" s="17"/>
      <c r="Q18" s="17"/>
      <c r="R18" s="17"/>
      <c r="S18" s="17"/>
      <c r="T18" s="23"/>
      <c r="U18" s="28"/>
      <c r="V18" s="28"/>
      <c r="W18" s="28"/>
      <c r="X18" s="28"/>
      <c r="Y18" s="28"/>
      <c r="Z18" s="24"/>
      <c r="AA18" s="24"/>
      <c r="AB18" s="24"/>
      <c r="AC18" s="24"/>
      <c r="AD18" s="24"/>
      <c r="AE18" s="24"/>
      <c r="AF18" s="22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5" customHeight="1" x14ac:dyDescent="0.2">
      <c r="A19" s="1"/>
      <c r="B19" s="15" t="s">
        <v>9</v>
      </c>
      <c r="C19" s="16"/>
      <c r="D19" s="14"/>
      <c r="E19" s="17">
        <f t="shared" ref="E19:M19" si="0">SUM(E4:E11)</f>
        <v>44</v>
      </c>
      <c r="F19" s="17">
        <f t="shared" si="0"/>
        <v>1</v>
      </c>
      <c r="G19" s="17">
        <f t="shared" si="0"/>
        <v>2</v>
      </c>
      <c r="H19" s="17">
        <f t="shared" si="0"/>
        <v>14</v>
      </c>
      <c r="I19" s="17">
        <f t="shared" si="0"/>
        <v>75</v>
      </c>
      <c r="J19" s="17">
        <f t="shared" si="0"/>
        <v>60</v>
      </c>
      <c r="K19" s="17">
        <f t="shared" si="0"/>
        <v>7</v>
      </c>
      <c r="L19" s="17">
        <f t="shared" si="0"/>
        <v>5</v>
      </c>
      <c r="M19" s="17">
        <f t="shared" si="0"/>
        <v>3</v>
      </c>
      <c r="N19" s="30">
        <f>PRODUCT(I19/O19)</f>
        <v>0.35716240626197382</v>
      </c>
      <c r="O19" s="31">
        <f t="shared" ref="O19:AE19" si="1">SUM(O4:O11)</f>
        <v>209.98850574712645</v>
      </c>
      <c r="P19" s="17">
        <f t="shared" si="1"/>
        <v>0</v>
      </c>
      <c r="Q19" s="17">
        <f t="shared" si="1"/>
        <v>0</v>
      </c>
      <c r="R19" s="17">
        <f t="shared" si="1"/>
        <v>0</v>
      </c>
      <c r="S19" s="17">
        <f t="shared" si="1"/>
        <v>0</v>
      </c>
      <c r="T19" s="17">
        <f t="shared" si="1"/>
        <v>0</v>
      </c>
      <c r="U19" s="17">
        <f t="shared" si="1"/>
        <v>0</v>
      </c>
      <c r="V19" s="17">
        <f t="shared" si="1"/>
        <v>0</v>
      </c>
      <c r="W19" s="17">
        <f t="shared" si="1"/>
        <v>0</v>
      </c>
      <c r="X19" s="17">
        <f t="shared" si="1"/>
        <v>0</v>
      </c>
      <c r="Y19" s="17">
        <f t="shared" si="1"/>
        <v>0</v>
      </c>
      <c r="Z19" s="17">
        <f t="shared" si="1"/>
        <v>0</v>
      </c>
      <c r="AA19" s="17">
        <f t="shared" si="1"/>
        <v>0</v>
      </c>
      <c r="AB19" s="17">
        <f t="shared" si="1"/>
        <v>0</v>
      </c>
      <c r="AC19" s="17">
        <f t="shared" si="1"/>
        <v>0</v>
      </c>
      <c r="AD19" s="17">
        <f t="shared" si="1"/>
        <v>0</v>
      </c>
      <c r="AE19" s="17">
        <f t="shared" si="1"/>
        <v>0</v>
      </c>
      <c r="AF19" s="22"/>
      <c r="AG19" s="8"/>
      <c r="AH19" s="8"/>
      <c r="AI19" s="8"/>
      <c r="AJ19" s="8"/>
      <c r="AK19" s="6"/>
    </row>
    <row r="20" spans="1:42" ht="15" customHeight="1" x14ac:dyDescent="0.2">
      <c r="A20" s="1"/>
      <c r="B20" s="25" t="s">
        <v>2</v>
      </c>
      <c r="C20" s="32"/>
      <c r="D20" s="33">
        <f>SUM(F19:H19)+((I19-F19-G19)/3)+(E19/3)+(Z19*25)+(AA19*25)+(AB19*10)+(AC19*25)+(AD19*20)+(AE19*15)</f>
        <v>55.666666666666664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5"/>
      <c r="AE20" s="1"/>
      <c r="AF20" s="22"/>
      <c r="AG20" s="8"/>
      <c r="AH20" s="8"/>
      <c r="AI20" s="8"/>
      <c r="AJ20" s="8"/>
      <c r="AK20" s="6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4"/>
      <c r="O21" s="36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8"/>
      <c r="AH21" s="8"/>
      <c r="AI21" s="8"/>
      <c r="AJ21" s="8"/>
      <c r="AK21" s="6"/>
    </row>
    <row r="22" spans="1:42" s="8" customFormat="1" ht="15" customHeight="1" x14ac:dyDescent="0.25">
      <c r="A22" s="1"/>
      <c r="B22" s="21" t="s">
        <v>16</v>
      </c>
      <c r="C22" s="37"/>
      <c r="D22" s="37"/>
      <c r="E22" s="17" t="s">
        <v>4</v>
      </c>
      <c r="F22" s="17" t="s">
        <v>13</v>
      </c>
      <c r="G22" s="14" t="s">
        <v>14</v>
      </c>
      <c r="H22" s="17" t="s">
        <v>15</v>
      </c>
      <c r="I22" s="17" t="s">
        <v>3</v>
      </c>
      <c r="J22" s="1"/>
      <c r="K22" s="17" t="s">
        <v>27</v>
      </c>
      <c r="L22" s="17" t="s">
        <v>28</v>
      </c>
      <c r="M22" s="17" t="s">
        <v>29</v>
      </c>
      <c r="N22" s="17" t="s">
        <v>23</v>
      </c>
      <c r="O22" s="23"/>
      <c r="P22" s="38" t="s">
        <v>34</v>
      </c>
      <c r="Q22" s="11"/>
      <c r="R22" s="11"/>
      <c r="S22" s="11"/>
      <c r="T22" s="39"/>
      <c r="U22" s="39"/>
      <c r="V22" s="39"/>
      <c r="W22" s="39"/>
      <c r="X22" s="39"/>
      <c r="Y22" s="11"/>
      <c r="Z22" s="11"/>
      <c r="AA22" s="11"/>
      <c r="AB22" s="11"/>
      <c r="AC22" s="11"/>
      <c r="AD22" s="11"/>
      <c r="AE22" s="40"/>
      <c r="AF22" s="22"/>
      <c r="AG22" s="7"/>
      <c r="AK22" s="6"/>
    </row>
    <row r="23" spans="1:42" ht="15" customHeight="1" x14ac:dyDescent="0.2">
      <c r="A23" s="1"/>
      <c r="B23" s="38" t="s">
        <v>17</v>
      </c>
      <c r="C23" s="11"/>
      <c r="D23" s="40"/>
      <c r="E23" s="24">
        <f>PRODUCT(E19)</f>
        <v>44</v>
      </c>
      <c r="F23" s="24">
        <f>PRODUCT(F19)</f>
        <v>1</v>
      </c>
      <c r="G23" s="24">
        <f>PRODUCT(G19)</f>
        <v>2</v>
      </c>
      <c r="H23" s="24">
        <f>PRODUCT(H19)</f>
        <v>14</v>
      </c>
      <c r="I23" s="24">
        <f>PRODUCT(I19)</f>
        <v>75</v>
      </c>
      <c r="J23" s="1"/>
      <c r="K23" s="41">
        <f>PRODUCT((F23+G23)/E23)</f>
        <v>6.8181818181818177E-2</v>
      </c>
      <c r="L23" s="41">
        <f>PRODUCT(H23/E23)</f>
        <v>0.31818181818181818</v>
      </c>
      <c r="M23" s="41">
        <f>PRODUCT(I23/E23)</f>
        <v>1.7045454545454546</v>
      </c>
      <c r="N23" s="26">
        <f>PRODUCT(N19)</f>
        <v>0.35716240626197382</v>
      </c>
      <c r="O23" s="23">
        <f>PRODUCT(O19)</f>
        <v>209.98850574712645</v>
      </c>
      <c r="P23" s="66" t="s">
        <v>21</v>
      </c>
      <c r="Q23" s="67"/>
      <c r="R23" s="68" t="s">
        <v>46</v>
      </c>
      <c r="S23" s="68"/>
      <c r="T23" s="68"/>
      <c r="U23" s="68"/>
      <c r="V23" s="68"/>
      <c r="W23" s="68"/>
      <c r="X23" s="68"/>
      <c r="Y23" s="68"/>
      <c r="Z23" s="68"/>
      <c r="AA23" s="69" t="s">
        <v>36</v>
      </c>
      <c r="AB23" s="68"/>
      <c r="AC23" s="89" t="s">
        <v>47</v>
      </c>
      <c r="AD23" s="70"/>
      <c r="AE23" s="86"/>
      <c r="AF23" s="22"/>
      <c r="AG23" s="8"/>
      <c r="AH23" s="8"/>
      <c r="AI23" s="8"/>
      <c r="AJ23" s="8"/>
      <c r="AK23" s="6"/>
    </row>
    <row r="24" spans="1:42" ht="15" customHeight="1" x14ac:dyDescent="0.2">
      <c r="A24" s="1"/>
      <c r="B24" s="42" t="s">
        <v>18</v>
      </c>
      <c r="C24" s="43"/>
      <c r="D24" s="44"/>
      <c r="E24" s="24"/>
      <c r="F24" s="24"/>
      <c r="G24" s="24"/>
      <c r="H24" s="24"/>
      <c r="I24" s="24"/>
      <c r="J24" s="1"/>
      <c r="K24" s="41"/>
      <c r="L24" s="41"/>
      <c r="M24" s="41"/>
      <c r="N24" s="26"/>
      <c r="O24" s="27"/>
      <c r="P24" s="71" t="s">
        <v>44</v>
      </c>
      <c r="Q24" s="72"/>
      <c r="R24" s="73" t="s">
        <v>48</v>
      </c>
      <c r="S24" s="73"/>
      <c r="T24" s="73"/>
      <c r="U24" s="73"/>
      <c r="V24" s="73"/>
      <c r="W24" s="73"/>
      <c r="X24" s="73"/>
      <c r="Y24" s="73"/>
      <c r="Z24" s="73"/>
      <c r="AA24" s="74" t="s">
        <v>49</v>
      </c>
      <c r="AB24" s="73"/>
      <c r="AC24" s="90" t="s">
        <v>50</v>
      </c>
      <c r="AD24" s="75"/>
      <c r="AE24" s="87"/>
      <c r="AF24" s="22"/>
      <c r="AG24" s="1"/>
      <c r="AH24" s="8"/>
      <c r="AI24" s="8"/>
      <c r="AJ24" s="8"/>
      <c r="AK24" s="6"/>
    </row>
    <row r="25" spans="1:42" ht="15" customHeight="1" x14ac:dyDescent="0.2">
      <c r="A25" s="1"/>
      <c r="B25" s="45" t="s">
        <v>19</v>
      </c>
      <c r="C25" s="46"/>
      <c r="D25" s="47"/>
      <c r="E25" s="28"/>
      <c r="F25" s="28"/>
      <c r="G25" s="28"/>
      <c r="H25" s="28"/>
      <c r="I25" s="28"/>
      <c r="J25" s="1"/>
      <c r="K25" s="48"/>
      <c r="L25" s="48"/>
      <c r="M25" s="48"/>
      <c r="N25" s="49"/>
      <c r="O25" s="23"/>
      <c r="P25" s="71" t="s">
        <v>45</v>
      </c>
      <c r="Q25" s="72"/>
      <c r="R25" s="73" t="s">
        <v>46</v>
      </c>
      <c r="S25" s="73"/>
      <c r="T25" s="73"/>
      <c r="U25" s="73"/>
      <c r="V25" s="73"/>
      <c r="W25" s="73"/>
      <c r="X25" s="73"/>
      <c r="Y25" s="73"/>
      <c r="Z25" s="73"/>
      <c r="AA25" s="74" t="s">
        <v>36</v>
      </c>
      <c r="AB25" s="73"/>
      <c r="AC25" s="90" t="s">
        <v>47</v>
      </c>
      <c r="AD25" s="75"/>
      <c r="AE25" s="87"/>
      <c r="AF25" s="22"/>
      <c r="AG25" s="1"/>
      <c r="AH25" s="8"/>
      <c r="AI25" s="8"/>
      <c r="AJ25" s="8"/>
      <c r="AK25" s="6"/>
    </row>
    <row r="26" spans="1:42" ht="15" customHeight="1" x14ac:dyDescent="0.2">
      <c r="A26" s="1"/>
      <c r="B26" s="50" t="s">
        <v>20</v>
      </c>
      <c r="C26" s="51"/>
      <c r="D26" s="52"/>
      <c r="E26" s="17">
        <f>SUM(E23:E25)</f>
        <v>44</v>
      </c>
      <c r="F26" s="17">
        <f>SUM(F23:F25)</f>
        <v>1</v>
      </c>
      <c r="G26" s="17">
        <f>SUM(G23:G25)</f>
        <v>2</v>
      </c>
      <c r="H26" s="17">
        <f>SUM(H23:H25)</f>
        <v>14</v>
      </c>
      <c r="I26" s="17">
        <f>SUM(I23:I25)</f>
        <v>75</v>
      </c>
      <c r="J26" s="1"/>
      <c r="K26" s="53">
        <f>PRODUCT((F26+G26)/E26)</f>
        <v>6.8181818181818177E-2</v>
      </c>
      <c r="L26" s="53">
        <f>PRODUCT(H26/E26)</f>
        <v>0.31818181818181818</v>
      </c>
      <c r="M26" s="53">
        <f>PRODUCT(I26/E26)</f>
        <v>1.7045454545454546</v>
      </c>
      <c r="N26" s="30">
        <f>PRODUCT(I26/O26)</f>
        <v>0.35716240626197382</v>
      </c>
      <c r="O26" s="23">
        <f>SUM(O23:O25)</f>
        <v>209.98850574712645</v>
      </c>
      <c r="P26" s="76" t="s">
        <v>22</v>
      </c>
      <c r="Q26" s="77"/>
      <c r="R26" s="78" t="s">
        <v>52</v>
      </c>
      <c r="S26" s="78"/>
      <c r="T26" s="78"/>
      <c r="U26" s="78"/>
      <c r="V26" s="78"/>
      <c r="W26" s="78"/>
      <c r="X26" s="78"/>
      <c r="Y26" s="78"/>
      <c r="Z26" s="78"/>
      <c r="AA26" s="79" t="s">
        <v>51</v>
      </c>
      <c r="AB26" s="78"/>
      <c r="AC26" s="91" t="s">
        <v>53</v>
      </c>
      <c r="AD26" s="80"/>
      <c r="AE26" s="88"/>
      <c r="AF26" s="22"/>
      <c r="AG26" s="1"/>
      <c r="AK26" s="6"/>
    </row>
    <row r="27" spans="1:42" ht="15" customHeight="1" x14ac:dyDescent="0.25">
      <c r="A27" s="1"/>
      <c r="B27" s="35"/>
      <c r="C27" s="35"/>
      <c r="D27" s="35"/>
      <c r="E27" s="35"/>
      <c r="F27" s="35"/>
      <c r="G27" s="35"/>
      <c r="H27" s="35"/>
      <c r="I27" s="35"/>
      <c r="J27" s="1"/>
      <c r="K27" s="35"/>
      <c r="L27" s="35"/>
      <c r="M27" s="35"/>
      <c r="N27" s="34"/>
      <c r="O27" s="23"/>
      <c r="P27" s="1"/>
      <c r="Q27" s="1"/>
      <c r="R27" s="1"/>
      <c r="S27" s="1"/>
      <c r="T27" s="23"/>
      <c r="U27" s="23"/>
      <c r="V27" s="54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1"/>
      <c r="AH27" s="8"/>
      <c r="AI27" s="8"/>
      <c r="AJ27" s="8"/>
      <c r="AK27" s="6"/>
    </row>
    <row r="28" spans="1:42" ht="15" customHeight="1" x14ac:dyDescent="0.25">
      <c r="A28" s="1"/>
      <c r="B28" s="1" t="s">
        <v>37</v>
      </c>
      <c r="C28" s="1"/>
      <c r="D28" s="1" t="s">
        <v>62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4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23"/>
      <c r="AK28" s="6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4"/>
      <c r="W29" s="1"/>
      <c r="X29" s="1"/>
      <c r="Y29" s="1"/>
      <c r="Z29" s="1"/>
      <c r="AA29" s="1"/>
      <c r="AB29" s="1"/>
      <c r="AC29" s="1"/>
      <c r="AD29" s="1"/>
      <c r="AE29" s="1"/>
      <c r="AF29" s="22"/>
      <c r="AK29" s="6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4"/>
      <c r="W30" s="1"/>
      <c r="X30" s="1"/>
      <c r="Y30" s="1"/>
      <c r="Z30" s="1"/>
      <c r="AA30" s="1"/>
      <c r="AB30" s="1"/>
      <c r="AC30" s="1"/>
      <c r="AD30" s="1"/>
      <c r="AE30" s="1"/>
      <c r="AF30" s="22"/>
      <c r="AK30" s="6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4"/>
      <c r="W31" s="1"/>
      <c r="X31" s="1"/>
      <c r="Y31" s="1"/>
      <c r="Z31" s="1"/>
      <c r="AA31" s="1"/>
      <c r="AB31" s="1"/>
      <c r="AC31" s="1"/>
      <c r="AD31" s="1"/>
      <c r="AE31" s="1"/>
      <c r="AF31" s="6"/>
      <c r="AK31" s="6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4"/>
      <c r="W32" s="1"/>
      <c r="X32" s="1"/>
      <c r="Y32" s="1"/>
      <c r="Z32" s="1"/>
      <c r="AA32" s="1"/>
      <c r="AB32" s="1"/>
      <c r="AC32" s="1"/>
      <c r="AD32" s="1"/>
      <c r="AE32" s="1"/>
      <c r="AF32" s="22"/>
      <c r="AK32" s="6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4"/>
      <c r="W33" s="1"/>
      <c r="X33" s="1"/>
      <c r="Y33" s="1"/>
      <c r="Z33" s="1"/>
      <c r="AA33" s="1"/>
      <c r="AB33" s="1"/>
      <c r="AC33" s="1"/>
      <c r="AD33" s="1"/>
      <c r="AE33" s="1"/>
      <c r="AF33" s="6"/>
      <c r="AK33" s="6"/>
    </row>
    <row r="34" spans="1:37" s="56" customFormat="1" ht="15" customHeight="1" x14ac:dyDescent="0.2">
      <c r="A34" s="1"/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55"/>
      <c r="N34" s="55"/>
      <c r="O34" s="23"/>
      <c r="P34" s="1"/>
      <c r="Q34" s="1"/>
      <c r="R34" s="1"/>
      <c r="S34" s="23"/>
      <c r="T34" s="23"/>
      <c r="U34" s="23"/>
      <c r="V34" s="23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7"/>
      <c r="AH34" s="7"/>
      <c r="AI34" s="7"/>
      <c r="AJ34" s="7"/>
      <c r="AK34" s="6"/>
    </row>
    <row r="35" spans="1:37" s="56" customFormat="1" ht="15" customHeight="1" x14ac:dyDescent="0.2">
      <c r="A35" s="1"/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55"/>
      <c r="N35" s="55"/>
      <c r="O35" s="23"/>
      <c r="P35" s="1"/>
      <c r="Q35" s="1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7"/>
      <c r="AH35" s="7"/>
      <c r="AI35" s="7"/>
      <c r="AJ35" s="7"/>
      <c r="AK35" s="6"/>
    </row>
    <row r="36" spans="1:37" s="56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4"/>
      <c r="W36" s="54"/>
      <c r="X36" s="23"/>
      <c r="Y36" s="23"/>
      <c r="Z36" s="23"/>
      <c r="AA36" s="23"/>
      <c r="AB36" s="23"/>
      <c r="AC36" s="23"/>
      <c r="AD36" s="23"/>
      <c r="AE36" s="23"/>
      <c r="AF36" s="6"/>
      <c r="AG36" s="7"/>
      <c r="AH36" s="7"/>
      <c r="AI36" s="7"/>
      <c r="AJ36" s="7"/>
      <c r="AK36" s="6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4"/>
      <c r="W37" s="54"/>
      <c r="X37" s="23"/>
      <c r="Y37" s="23"/>
      <c r="Z37" s="23"/>
      <c r="AA37" s="23"/>
      <c r="AB37" s="23"/>
      <c r="AC37" s="23"/>
      <c r="AD37" s="23"/>
      <c r="AE37" s="23"/>
      <c r="AF37" s="6"/>
      <c r="AK37" s="6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4"/>
      <c r="W38" s="54"/>
      <c r="X38" s="23"/>
      <c r="Y38" s="23"/>
      <c r="Z38" s="23"/>
      <c r="AA38" s="23"/>
      <c r="AB38" s="23"/>
      <c r="AC38" s="23"/>
      <c r="AD38" s="23"/>
      <c r="AE38" s="23"/>
      <c r="AF38" s="6"/>
      <c r="AK38" s="6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3"/>
      <c r="P39" s="1"/>
      <c r="Q39" s="1"/>
      <c r="R39" s="1"/>
      <c r="S39" s="1"/>
      <c r="T39" s="23"/>
      <c r="U39" s="23"/>
      <c r="V39" s="54"/>
      <c r="W39" s="1"/>
      <c r="X39" s="1"/>
      <c r="Y39" s="1"/>
      <c r="Z39" s="1"/>
      <c r="AA39" s="1"/>
      <c r="AB39" s="1"/>
      <c r="AC39" s="1"/>
      <c r="AD39" s="1"/>
      <c r="AE39" s="1"/>
      <c r="AF39" s="6"/>
      <c r="AK39" s="6"/>
    </row>
    <row r="40" spans="1:37" ht="15" customHeight="1" x14ac:dyDescent="0.2">
      <c r="A40" s="1"/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55"/>
      <c r="N40" s="34"/>
      <c r="O40" s="23"/>
      <c r="P40" s="1"/>
      <c r="Q40" s="1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1"/>
      <c r="AC40" s="1"/>
      <c r="AD40" s="1"/>
      <c r="AE40" s="1"/>
      <c r="AF40" s="6"/>
      <c r="AK40" s="6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3"/>
      <c r="P41" s="1"/>
      <c r="Q41" s="1"/>
      <c r="R41" s="1"/>
      <c r="S41" s="1"/>
      <c r="T41" s="23"/>
      <c r="U41" s="23"/>
      <c r="V41" s="54"/>
      <c r="W41" s="1"/>
      <c r="X41" s="1"/>
      <c r="Y41" s="1"/>
      <c r="Z41" s="1"/>
      <c r="AA41" s="1"/>
      <c r="AB41" s="1"/>
      <c r="AC41" s="1"/>
      <c r="AD41" s="1"/>
      <c r="AE41" s="1"/>
      <c r="AF41" s="6"/>
      <c r="AK41" s="6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3"/>
      <c r="P42" s="1"/>
      <c r="Q42" s="1"/>
      <c r="R42" s="1"/>
      <c r="S42" s="1"/>
      <c r="T42" s="23"/>
      <c r="U42" s="23"/>
      <c r="V42" s="54"/>
      <c r="W42" s="54"/>
      <c r="X42" s="23"/>
      <c r="Y42" s="23"/>
      <c r="Z42" s="23"/>
      <c r="AA42" s="23"/>
      <c r="AB42" s="23"/>
      <c r="AC42" s="23"/>
      <c r="AD42" s="23"/>
      <c r="AE42" s="23"/>
      <c r="AF42" s="6"/>
      <c r="AK42" s="56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O43" s="23"/>
      <c r="P43" s="1"/>
      <c r="Q43" s="1"/>
      <c r="R43" s="1"/>
      <c r="S43" s="1"/>
      <c r="T43" s="23"/>
      <c r="U43" s="23"/>
      <c r="V43" s="54"/>
      <c r="W43" s="54"/>
      <c r="X43" s="23"/>
      <c r="Y43" s="23"/>
      <c r="Z43" s="23"/>
      <c r="AA43" s="23"/>
      <c r="AB43" s="23"/>
      <c r="AC43" s="23"/>
      <c r="AD43" s="23"/>
      <c r="AE43" s="23"/>
      <c r="AF43" s="6"/>
      <c r="AK43" s="56"/>
    </row>
    <row r="44" spans="1:37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4"/>
      <c r="W44" s="54"/>
      <c r="X44" s="23"/>
      <c r="Y44" s="23"/>
      <c r="Z44" s="23"/>
      <c r="AA44" s="23"/>
      <c r="AB44" s="23"/>
      <c r="AC44" s="23"/>
      <c r="AD44" s="23"/>
      <c r="AE44" s="23"/>
      <c r="AF44" s="6"/>
    </row>
    <row r="45" spans="1:37" ht="15" customHeight="1" x14ac:dyDescent="0.25">
      <c r="A45" s="5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4"/>
      <c r="W45" s="54"/>
      <c r="X45" s="23"/>
      <c r="Y45" s="23"/>
      <c r="Z45" s="23"/>
      <c r="AA45" s="23"/>
      <c r="AB45" s="23"/>
      <c r="AC45" s="23"/>
      <c r="AD45" s="23"/>
      <c r="AE45" s="23"/>
      <c r="AF45" s="6"/>
    </row>
    <row r="46" spans="1:37" ht="15" customHeight="1" x14ac:dyDescent="0.25">
      <c r="A46" s="5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4"/>
      <c r="W46" s="54"/>
      <c r="X46" s="23"/>
      <c r="Y46" s="23"/>
      <c r="Z46" s="23"/>
      <c r="AA46" s="23"/>
      <c r="AB46" s="23"/>
      <c r="AC46" s="23"/>
      <c r="AD46" s="23"/>
      <c r="AE46" s="23"/>
      <c r="AF46" s="6"/>
    </row>
    <row r="47" spans="1:37" ht="15" customHeight="1" x14ac:dyDescent="0.25">
      <c r="A47" s="5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4"/>
      <c r="W47" s="54"/>
      <c r="X47" s="23"/>
      <c r="Y47" s="23"/>
      <c r="Z47" s="23"/>
      <c r="AA47" s="23"/>
      <c r="AB47" s="23"/>
      <c r="AC47" s="23"/>
      <c r="AD47" s="23"/>
      <c r="AE47" s="23"/>
      <c r="AF47" s="6"/>
    </row>
    <row r="48" spans="1:37" ht="15" customHeight="1" x14ac:dyDescent="0.25">
      <c r="A48" s="5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4"/>
      <c r="W48" s="54"/>
      <c r="X48" s="23"/>
      <c r="Y48" s="23"/>
      <c r="Z48" s="23"/>
      <c r="AA48" s="23"/>
      <c r="AB48" s="23"/>
      <c r="AC48" s="23"/>
      <c r="AD48" s="23"/>
      <c r="AE48" s="23"/>
      <c r="AF48" s="6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4"/>
      <c r="W49" s="54"/>
      <c r="X49" s="23"/>
      <c r="Y49" s="23"/>
      <c r="Z49" s="23"/>
      <c r="AA49" s="23"/>
      <c r="AB49" s="23"/>
      <c r="AC49" s="23"/>
      <c r="AD49" s="23"/>
      <c r="AE49" s="23"/>
      <c r="AF49" s="6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4"/>
      <c r="W50" s="54"/>
      <c r="X50" s="23"/>
      <c r="Y50" s="23"/>
      <c r="Z50" s="23"/>
      <c r="AA50" s="23"/>
      <c r="AB50" s="23"/>
      <c r="AC50" s="23"/>
      <c r="AD50" s="23"/>
      <c r="AE50" s="23"/>
      <c r="AF50" s="6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4"/>
      <c r="W51" s="54"/>
      <c r="X51" s="23"/>
      <c r="Y51" s="23"/>
      <c r="Z51" s="23"/>
      <c r="AA51" s="23"/>
      <c r="AB51" s="23"/>
      <c r="AC51" s="23"/>
      <c r="AD51" s="23"/>
      <c r="AE51" s="23"/>
      <c r="AF51" s="6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4"/>
      <c r="W52" s="54"/>
      <c r="X52" s="23"/>
      <c r="Y52" s="23"/>
      <c r="Z52" s="23"/>
      <c r="AA52" s="23"/>
      <c r="AB52" s="23"/>
      <c r="AC52" s="23"/>
      <c r="AD52" s="23"/>
      <c r="AE52" s="23"/>
      <c r="AF52" s="6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4"/>
      <c r="W53" s="54"/>
      <c r="X53" s="23"/>
      <c r="Y53" s="23"/>
      <c r="Z53" s="23"/>
      <c r="AA53" s="23"/>
      <c r="AB53" s="23"/>
      <c r="AC53" s="23"/>
      <c r="AD53" s="23"/>
      <c r="AE53" s="23"/>
      <c r="AF53" s="6"/>
    </row>
    <row r="54" spans="2:32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4"/>
      <c r="W54" s="54"/>
      <c r="X54" s="23"/>
      <c r="Y54" s="23"/>
      <c r="Z54" s="23"/>
      <c r="AA54" s="23"/>
      <c r="AB54" s="23"/>
      <c r="AC54" s="23"/>
      <c r="AD54" s="23"/>
      <c r="AE54" s="23"/>
      <c r="AF54" s="6"/>
    </row>
    <row r="55" spans="2:32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4"/>
      <c r="W55" s="54"/>
      <c r="X55" s="23"/>
      <c r="Y55" s="23"/>
      <c r="Z55" s="23"/>
      <c r="AA55" s="23"/>
      <c r="AB55" s="23"/>
      <c r="AC55" s="23"/>
      <c r="AD55" s="23"/>
      <c r="AE55" s="23"/>
      <c r="AF55" s="6"/>
    </row>
    <row r="56" spans="2:32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4"/>
      <c r="W56" s="54"/>
      <c r="X56" s="23"/>
      <c r="Y56" s="23"/>
      <c r="Z56" s="23"/>
      <c r="AA56" s="23"/>
      <c r="AB56" s="23"/>
      <c r="AC56" s="23"/>
      <c r="AD56" s="23"/>
      <c r="AE56" s="23"/>
      <c r="AF56" s="6"/>
    </row>
    <row r="57" spans="2:32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58"/>
      <c r="M57" s="58"/>
      <c r="N57" s="58"/>
      <c r="O57" s="36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6"/>
    </row>
    <row r="58" spans="2:32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4"/>
      <c r="W58" s="54"/>
      <c r="X58" s="23"/>
      <c r="Y58" s="23"/>
      <c r="Z58" s="23"/>
      <c r="AA58" s="23"/>
      <c r="AB58" s="23"/>
      <c r="AC58" s="23"/>
      <c r="AD58" s="23"/>
      <c r="AE58" s="23"/>
      <c r="AF58" s="6"/>
    </row>
    <row r="59" spans="2:32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58"/>
      <c r="M59" s="58"/>
      <c r="N59" s="58"/>
      <c r="O59" s="36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6"/>
    </row>
    <row r="60" spans="2:32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58"/>
      <c r="M60" s="58"/>
      <c r="N60" s="58"/>
      <c r="O60" s="36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6"/>
    </row>
    <row r="61" spans="2:32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58"/>
      <c r="M61" s="58"/>
      <c r="N61" s="58"/>
      <c r="O61" s="36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6"/>
    </row>
    <row r="62" spans="2:32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58"/>
      <c r="M62" s="58"/>
      <c r="N62" s="58"/>
      <c r="O62" s="36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6"/>
    </row>
    <row r="63" spans="2:32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58"/>
      <c r="M63" s="58"/>
      <c r="N63" s="58"/>
      <c r="O63" s="36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6"/>
    </row>
    <row r="64" spans="2:32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58"/>
      <c r="M64" s="58"/>
      <c r="N64" s="58"/>
      <c r="O64" s="36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6"/>
    </row>
    <row r="65" spans="2:32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58"/>
      <c r="M65" s="58"/>
      <c r="N65" s="58"/>
      <c r="O65" s="36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6"/>
    </row>
    <row r="66" spans="2:32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58"/>
      <c r="M66" s="58"/>
      <c r="N66" s="58"/>
      <c r="O66" s="36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6"/>
    </row>
    <row r="67" spans="2:32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58"/>
      <c r="M67" s="58"/>
      <c r="N67" s="58"/>
      <c r="O67" s="36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6"/>
    </row>
    <row r="68" spans="2:32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58"/>
      <c r="M68" s="58"/>
      <c r="N68" s="58"/>
      <c r="O68" s="36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6"/>
    </row>
    <row r="69" spans="2:32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8"/>
      <c r="M69" s="58"/>
      <c r="N69" s="58"/>
      <c r="O69" s="36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6"/>
    </row>
    <row r="70" spans="2:32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8"/>
      <c r="M70" s="58"/>
      <c r="N70" s="58"/>
      <c r="O70" s="36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6"/>
    </row>
    <row r="71" spans="2:32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8"/>
      <c r="M71" s="58"/>
      <c r="N71" s="58"/>
      <c r="O71" s="36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6"/>
    </row>
    <row r="72" spans="2:32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8"/>
      <c r="M72" s="58"/>
      <c r="N72" s="58"/>
      <c r="O72" s="36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6"/>
    </row>
    <row r="73" spans="2:32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8"/>
      <c r="M73" s="58"/>
      <c r="N73" s="58"/>
      <c r="O73" s="36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6"/>
    </row>
    <row r="74" spans="2:32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8"/>
      <c r="M74" s="58"/>
      <c r="N74" s="58"/>
      <c r="O74" s="36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6"/>
    </row>
    <row r="75" spans="2:32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8"/>
      <c r="M75" s="58"/>
      <c r="N75" s="58"/>
      <c r="O75" s="36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6"/>
    </row>
    <row r="76" spans="2:32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8"/>
      <c r="M76" s="58"/>
      <c r="N76" s="58"/>
      <c r="O76" s="36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6"/>
    </row>
    <row r="77" spans="2:32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8"/>
      <c r="M77" s="58"/>
      <c r="N77" s="58"/>
      <c r="O77" s="36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6"/>
    </row>
    <row r="78" spans="2:32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8"/>
      <c r="M78" s="58"/>
      <c r="N78" s="58"/>
      <c r="O78" s="36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6"/>
    </row>
    <row r="79" spans="2:32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58"/>
      <c r="M79" s="58"/>
      <c r="N79" s="58"/>
      <c r="O79" s="36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6"/>
    </row>
    <row r="80" spans="2:32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58"/>
      <c r="M80" s="58"/>
      <c r="N80" s="58"/>
      <c r="O80" s="36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6"/>
    </row>
    <row r="81" spans="2:32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58"/>
      <c r="M81" s="58"/>
      <c r="N81" s="58"/>
      <c r="O81" s="36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6"/>
    </row>
    <row r="82" spans="2:32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58"/>
      <c r="M82" s="58"/>
      <c r="N82" s="58"/>
      <c r="O82" s="36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6"/>
    </row>
    <row r="83" spans="2:32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58"/>
      <c r="M83" s="58"/>
      <c r="N83" s="58"/>
      <c r="O83" s="36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6"/>
    </row>
    <row r="84" spans="2:32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58"/>
      <c r="M84" s="58"/>
      <c r="N84" s="58"/>
      <c r="O84" s="36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6"/>
    </row>
    <row r="85" spans="2:32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58"/>
      <c r="M85" s="58"/>
      <c r="N85" s="58"/>
      <c r="O85" s="36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6"/>
    </row>
  </sheetData>
  <sortState xmlns:xlrd2="http://schemas.microsoft.com/office/spreadsheetml/2017/richdata2"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2023-10-16T19:52:12Z</dcterms:modified>
</cp:coreProperties>
</file>